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.cbl\services\materials\20260927_te-sagyo-yameru-excel\courses\TX02\output\"/>
    </mc:Choice>
  </mc:AlternateContent>
  <xr:revisionPtr revIDLastSave="0" documentId="13_ncr:1_{96FDF3DD-5141-4D45-B3E1-0597A9C98682}" xr6:coauthVersionLast="47" xr6:coauthVersionMax="47" xr10:uidLastSave="{00000000-0000-0000-0000-000000000000}"/>
  <bookViews>
    <workbookView xWindow="23625" yWindow="3195" windowWidth="21510" windowHeight="14715" xr2:uid="{00000000-000D-0000-FFFF-FFFF00000000}"/>
  </bookViews>
  <sheets>
    <sheet name="使い方" sheetId="1" r:id="rId1"/>
    <sheet name="申請受付_演習" sheetId="2" r:id="rId2"/>
    <sheet name="申請受付_集計" sheetId="3" r:id="rId3"/>
    <sheet name="施設予約_自力" sheetId="4" r:id="rId4"/>
    <sheet name="施設予約_集計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5" l="1"/>
  <c r="B11" i="5"/>
  <c r="E5" i="5"/>
  <c r="D5" i="5"/>
  <c r="C5" i="5"/>
  <c r="B5" i="5"/>
  <c r="E4" i="5"/>
  <c r="D4" i="5"/>
  <c r="C4" i="5"/>
  <c r="B4" i="5"/>
  <c r="E3" i="5"/>
  <c r="D3" i="5"/>
  <c r="C3" i="5"/>
  <c r="B3" i="5"/>
  <c r="B12" i="3"/>
  <c r="B11" i="3"/>
  <c r="E5" i="3"/>
  <c r="D5" i="3"/>
  <c r="C5" i="3"/>
  <c r="B5" i="3"/>
  <c r="E4" i="3"/>
  <c r="D4" i="3"/>
  <c r="C4" i="3"/>
  <c r="B4" i="3"/>
  <c r="E3" i="3"/>
  <c r="D3" i="3"/>
  <c r="C3" i="3"/>
  <c r="B3" i="3"/>
  <c r="B6" i="5" l="1"/>
  <c r="B6" i="3"/>
  <c r="B14" i="3" s="1"/>
  <c r="D6" i="5"/>
  <c r="E6" i="5"/>
  <c r="C6" i="3"/>
  <c r="E6" i="3"/>
  <c r="F4" i="3"/>
  <c r="F5" i="5"/>
  <c r="C6" i="5"/>
  <c r="F3" i="5"/>
  <c r="F4" i="5"/>
  <c r="D6" i="3"/>
  <c r="F3" i="3"/>
  <c r="F5" i="3"/>
  <c r="F6" i="3" l="1"/>
  <c r="B13" i="3" s="1"/>
  <c r="F6" i="5"/>
  <c r="B13" i="5" s="1"/>
</calcChain>
</file>

<file path=xl/sharedStrings.xml><?xml version="1.0" encoding="utf-8"?>
<sst xmlns="http://schemas.openxmlformats.org/spreadsheetml/2006/main" count="262" uniqueCount="115">
  <si>
    <t>TX02 件数を目で数えるのをやめる</t>
  </si>
  <si>
    <t>このブック</t>
  </si>
  <si>
    <t>完成見本。式と件数を確かめる</t>
  </si>
  <si>
    <t>1 共通演習</t>
  </si>
  <si>
    <t>申請受付の状態を地区別に数える</t>
  </si>
  <si>
    <t>2 自力課題</t>
  </si>
  <si>
    <t>施設予約の列を探し、同じ考え方で数える</t>
  </si>
  <si>
    <t>3 検算</t>
  </si>
  <si>
    <t>集計表の合計と台帳のID件数を比べる</t>
  </si>
  <si>
    <t>コピー前</t>
  </si>
  <si>
    <t>右へ動くと、地区と状態の参照はどう変わるか</t>
  </si>
  <si>
    <t>未記入</t>
  </si>
  <si>
    <t>見出しの文字と空のセルは違う</t>
  </si>
  <si>
    <t>一致した後</t>
  </si>
  <si>
    <t>範囲の最終行と入力内容は別に確かめる</t>
  </si>
  <si>
    <t>業務へ戻す</t>
  </si>
  <si>
    <t>自分の台帳で二つの条件と未記入の意味を決める</t>
  </si>
  <si>
    <t>扱うデータ</t>
  </si>
  <si>
    <t>練習用に作った架空の台帳。実データを持ち込まない</t>
  </si>
  <si>
    <t>参考資料</t>
  </si>
  <si>
    <t>COUNTIFS</t>
  </si>
  <si>
    <t>https://support.microsoft.com/en-gb/excel/functions/countifs-function</t>
  </si>
  <si>
    <t>参照の固定</t>
  </si>
  <si>
    <t>https://support.microsoft.com/en-us/excel/switch-between-relative-absolute-and-mixed-references</t>
  </si>
  <si>
    <t>受付番号</t>
  </si>
  <si>
    <t>地区</t>
  </si>
  <si>
    <t>状態</t>
  </si>
  <si>
    <t>申請種別</t>
  </si>
  <si>
    <t>受付日</t>
  </si>
  <si>
    <t>担当者</t>
  </si>
  <si>
    <t>A001</t>
  </si>
  <si>
    <t>中央</t>
  </si>
  <si>
    <t>完了</t>
  </si>
  <si>
    <t>住宅改修</t>
  </si>
  <si>
    <t>担当A</t>
  </si>
  <si>
    <t>A002</t>
  </si>
  <si>
    <t>南部</t>
  </si>
  <si>
    <t>施設利用</t>
  </si>
  <si>
    <t>担当B</t>
  </si>
  <si>
    <t>A003</t>
  </si>
  <si>
    <t>北部</t>
  </si>
  <si>
    <t>処理中</t>
  </si>
  <si>
    <t>子育て支援</t>
  </si>
  <si>
    <t>担当C</t>
  </si>
  <si>
    <t>A004</t>
  </si>
  <si>
    <t>道路占用</t>
  </si>
  <si>
    <t>担当D</t>
  </si>
  <si>
    <t>A005</t>
  </si>
  <si>
    <t>A006</t>
  </si>
  <si>
    <t>A007</t>
  </si>
  <si>
    <t>未処理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</si>
  <si>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</si>
  <si>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</si>
  <si>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</si>
  <si>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</si>
  <si>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</si>
  <si>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</si>
  <si>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</si>
  <si>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</si>
  <si>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</si>
  <si>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</si>
  <si>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</si>
  <si>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</si>
  <si>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</si>
  <si>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</si>
  <si>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</si>
  <si>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</si>
  <si>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</si>
  <si>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申請受付の件数表</t>
  </si>
  <si>
    <t>行合計</t>
  </si>
  <si>
    <t>列合計</t>
  </si>
  <si>
    <t>考えること</t>
  </si>
  <si>
    <t>右へコピーしたとき、$A3とB$2のどちらが動きますか</t>
  </si>
  <si>
    <t>未記入列が0件なら、見出しと式の条件を見比べる</t>
  </si>
  <si>
    <t>未処理の全件（COUNTIF）</t>
  </si>
  <si>
    <t>受付番号の件数</t>
  </si>
  <si>
    <t>総計との差（0なら一致）</t>
  </si>
  <si>
    <t>未処理の差（0なら一致）</t>
  </si>
  <si>
    <t>一致しても、範囲外の行と入力内容は別に確認する</t>
  </si>
  <si>
    <t>未記入が2件なら、元台帳の何を確認しますか</t>
  </si>
  <si>
    <t>予約番号</t>
  </si>
  <si>
    <t>施設名</t>
  </si>
  <si>
    <t>利用日</t>
  </si>
  <si>
    <t>R001</t>
  </si>
  <si>
    <t>第一会議室</t>
  </si>
  <si>
    <t>仮受付</t>
  </si>
  <si>
    <t>東部</t>
  </si>
  <si>
    <t>R002</t>
  </si>
  <si>
    <t>第二会議室</t>
  </si>
  <si>
    <t>R003</t>
  </si>
  <si>
    <t>多目的室</t>
  </si>
  <si>
    <t>確定</t>
  </si>
  <si>
    <t>R004</t>
  </si>
  <si>
    <t>西部</t>
  </si>
  <si>
    <t>R005</t>
  </si>
  <si>
    <t>R006</t>
  </si>
  <si>
    <t>R007</t>
  </si>
  <si>
    <t>取消</t>
  </si>
  <si>
    <t>R008</t>
  </si>
  <si>
    <t>R009</t>
  </si>
  <si>
    <t>R010</t>
  </si>
  <si>
    <t>R011</t>
  </si>
  <si>
    <t>R012</t>
  </si>
  <si>
    <t>R013</t>
  </si>
  <si>
    <t>R014</t>
  </si>
  <si>
    <t>R015</t>
  </si>
  <si>
    <t>R016</t>
  </si>
  <si>
    <t>R017</t>
  </si>
  <si>
    <t>R018</t>
  </si>
  <si>
    <t>施設予約の件数表</t>
  </si>
  <si>
    <t>地区と状態の列を元台帳から探す</t>
  </si>
  <si>
    <t>見出しを使って式を横・縦へコピーする</t>
  </si>
  <si>
    <t>仮受付の全件（COUNTIF）</t>
  </si>
  <si>
    <t>予約番号の件数</t>
  </si>
  <si>
    <t>自分の台帳で数えたい二つの条件を決める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</si>
</sst>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0">
    <font>
      <sz val="11"/>
      <name val="Carlito"/>
    </font>
    <font>
      <sz val="10"/>
      <color rgb="FF263238"/>
      <name val="Meiryo UI"/>
      <family val="3"/>
      <charset val="128"/>
    </font>
    <font>
      <b/>
      <sz val="15"/>
      <color rgb="FF40566A"/>
      <name val="Meiryo UI"/>
      <family val="3"/>
      <charset val="128"/>
    </font>
    <font>
      <b/>
      <sz val="10"/>
      <color rgb="FF263238"/>
      <name val="Meiryo UI"/>
      <family val="3"/>
      <charset val="128"/>
    </font>
    <font>
      <b/>
      <sz val="11"/>
      <color rgb="FF40566A"/>
      <name val="Meiryo UI"/>
      <family val="3"/>
      <charset val="128"/>
    </font>
    <font>
      <sz val="9"/>
      <color rgb="FF263238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4"/>
      <color rgb="FF40566A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40566A"/>
      </patternFill>
    </fill>
    <fill>
      <patternFill patternType="solid">
        <fgColor rgb="FFE8EFF3"/>
      </patternFill>
    </fill>
    <fill>
      <patternFill patternType="solid">
        <fgColor rgb="FFE9F2F0"/>
      </patternFill>
    </fill>
  </fills>
  <borders count="4">
    <border>
      <left/>
      <right/>
      <top/>
      <bottom/>
      <diagonal/>
    </border>
    <border>
      <left/>
      <right/>
      <top/>
      <bottom style="thin">
        <color rgb="FFCBD5DB"/>
      </bottom>
      <diagonal/>
    </border>
    <border>
      <left/>
      <right/>
      <top style="thin">
        <color rgb="FFCBD5DB"/>
      </top>
      <bottom style="thin">
        <color rgb="FFCBD5DB"/>
      </bottom>
      <diagonal/>
    </border>
    <border>
      <left/>
      <right/>
      <top style="thin">
        <color rgb="FFCBD5DB"/>
      </top>
      <bottom/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1" applyFont="1"/>
    <xf numFmtId="0" fontId="1" fillId="0" borderId="0" xfId="1" applyFont="1" applyAlignment="1">
      <alignment wrapText="1"/>
    </xf>
    <xf numFmtId="0" fontId="5" fillId="0" borderId="0" xfId="1" applyFont="1"/>
    <xf numFmtId="0" fontId="6" fillId="2" borderId="0" xfId="1" applyFont="1" applyFill="1" applyAlignment="1">
      <alignment vertical="center"/>
    </xf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/>
    <xf numFmtId="176" fontId="1" fillId="0" borderId="1" xfId="1" applyNumberFormat="1" applyFont="1" applyBorder="1"/>
    <xf numFmtId="176" fontId="1" fillId="0" borderId="2" xfId="1" applyNumberFormat="1" applyFont="1" applyBorder="1"/>
    <xf numFmtId="176" fontId="1" fillId="0" borderId="3" xfId="1" applyNumberFormat="1" applyFont="1" applyBorder="1"/>
    <xf numFmtId="49" fontId="1" fillId="0" borderId="1" xfId="1" applyNumberFormat="1" applyFont="1" applyBorder="1"/>
    <xf numFmtId="49" fontId="1" fillId="0" borderId="2" xfId="1" applyNumberFormat="1" applyFont="1" applyBorder="1"/>
    <xf numFmtId="49" fontId="1" fillId="0" borderId="3" xfId="1" applyNumberFormat="1" applyFont="1" applyBorder="1"/>
    <xf numFmtId="0" fontId="7" fillId="0" borderId="0" xfId="1" applyFont="1"/>
    <xf numFmtId="0" fontId="1" fillId="4" borderId="0" xfId="1" applyFont="1" applyFill="1"/>
    <xf numFmtId="0" fontId="6" fillId="2" borderId="1" xfId="1" applyFont="1" applyFill="1" applyBorder="1" applyAlignment="1">
      <alignment vertical="center"/>
    </xf>
    <xf numFmtId="0" fontId="1" fillId="3" borderId="2" xfId="1" applyFont="1" applyFill="1" applyBorder="1"/>
    <xf numFmtId="0" fontId="3" fillId="3" borderId="2" xfId="1" applyFont="1" applyFill="1" applyBorder="1"/>
    <xf numFmtId="1" fontId="1" fillId="4" borderId="2" xfId="1" applyNumberFormat="1" applyFont="1" applyFill="1" applyBorder="1"/>
    <xf numFmtId="1" fontId="3" fillId="4" borderId="2" xfId="1" applyNumberFormat="1" applyFont="1" applyFill="1" applyBorder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showGridLines="0" tabSelected="1" workbookViewId="0"/>
  </sheetViews>
  <sheetFormatPr defaultRowHeight="14.25"/>
  <cols>
    <col min="1" max="1" width="24" customWidth="1"/>
    <col min="2" max="2" width="88" customWidth="1"/>
  </cols>
  <sheetData>
    <row r="1" spans="1:2" ht="21.95" customHeight="1">
      <c r="A1" s="2" t="s">
        <v>0</v>
      </c>
      <c r="B1" s="1"/>
    </row>
    <row r="2" spans="1:2" ht="21.95" customHeight="1">
      <c r="A2" s="1"/>
      <c r="B2" s="1"/>
    </row>
    <row r="3" spans="1:2" ht="27" customHeight="1">
      <c r="A3" s="3" t="s">
        <v>1</v>
      </c>
      <c r="B3" s="5" t="s">
        <v>2</v>
      </c>
    </row>
    <row r="4" spans="1:2" ht="27" customHeight="1">
      <c r="A4" s="3" t="s">
        <v>3</v>
      </c>
      <c r="B4" s="5" t="s">
        <v>4</v>
      </c>
    </row>
    <row r="5" spans="1:2" ht="27" customHeight="1">
      <c r="A5" s="3" t="s">
        <v>5</v>
      </c>
      <c r="B5" s="5" t="s">
        <v>6</v>
      </c>
    </row>
    <row r="6" spans="1:2" ht="27" customHeight="1">
      <c r="A6" s="3" t="s">
        <v>7</v>
      </c>
      <c r="B6" s="5" t="s">
        <v>8</v>
      </c>
    </row>
    <row r="7" spans="1:2" ht="27" customHeight="1">
      <c r="A7" s="3" t="s">
        <v>9</v>
      </c>
      <c r="B7" s="5" t="s">
        <v>10</v>
      </c>
    </row>
    <row r="8" spans="1:2" ht="27" customHeight="1">
      <c r="A8" s="3" t="s">
        <v>11</v>
      </c>
      <c r="B8" s="5" t="s">
        <v>12</v>
      </c>
    </row>
    <row r="9" spans="1:2" ht="27" customHeight="1">
      <c r="A9" s="3" t="s">
        <v>13</v>
      </c>
      <c r="B9" s="5" t="s">
        <v>14</v>
      </c>
    </row>
    <row r="10" spans="1:2" ht="27" customHeight="1">
      <c r="A10" s="3" t="s">
        <v>15</v>
      </c>
      <c r="B10" s="5" t="s">
        <v>16</v>
      </c>
    </row>
    <row r="11" spans="1:2" ht="27" customHeight="1">
      <c r="A11" s="3" t="s">
        <v>17</v>
      </c>
      <c r="B11" s="5" t="s">
        <v>18</v>
      </c>
    </row>
    <row r="12" spans="1:2" ht="21.95" customHeight="1">
      <c r="A12" s="1"/>
      <c r="B12" s="1"/>
    </row>
    <row r="13" spans="1:2" ht="21.95" customHeight="1">
      <c r="A13" s="4" t="s">
        <v>19</v>
      </c>
      <c r="B13" s="1"/>
    </row>
    <row r="14" spans="1:2" ht="21.95" customHeight="1">
      <c r="A14" s="1" t="s">
        <v>20</v>
      </c>
      <c r="B14" s="6" t="s">
        <v>21</v>
      </c>
    </row>
    <row r="15" spans="1:2" ht="21.95" customHeight="1">
      <c r="A15" s="1" t="s">
        <v>22</v>
      </c>
      <c r="B15" s="6" t="s">
        <v>23</v>
      </c>
    </row>
    <row r="16" spans="1:2" ht="21.95" customHeight="1">
      <c r="A16" s="1"/>
      <c r="B16" s="1"/>
    </row>
    <row r="17" spans="1:2" ht="21.95" customHeight="1">
      <c r="A17" s="1"/>
      <c r="B17" s="1"/>
    </row>
    <row r="18" spans="1:2" ht="21.95" customHeight="1">
      <c r="A18" s="1"/>
      <c r="B18" s="1"/>
    </row>
    <row r="19" spans="1:2" ht="21.95" customHeight="1">
      <c r="A19" s="1"/>
      <c r="B19" s="1"/>
    </row>
    <row r="20" spans="1:2" ht="21.95" customHeight="1">
      <c r="A20" s="1"/>
      <c r="B20" s="1"/>
    </row>
    <row r="21" spans="1:2" ht="21.95" customHeight="1">
      <c r="A21" s="1"/>
      <c r="B21" s="1"/>
    </row>
    <row r="22" spans="1:2" ht="21.95" customHeight="1">
      <c r="A22" s="1"/>
      <c r="B22" s="1"/>
    </row>
  </sheetData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6" customWidth="1"/>
    <col min="2" max="2" width="18" customWidth="1"/>
    <col min="3" max="3" width="14" customWidth="1"/>
    <col min="4" max="4" width="20" customWidth="1"/>
    <col min="5" max="5" width="17" customWidth="1"/>
    <col min="6" max="6" width="16" customWidth="1"/>
  </cols>
  <sheetData>
    <row r="1" spans="1:6" ht="26.1" customHeight="1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</row>
    <row r="2" spans="1:6" ht="21.95" customHeight="1">
      <c r="A2" s="14" t="s">
        <v>30</v>
      </c>
      <c r="B2" s="8" t="s">
        <v>31</v>
      </c>
      <c r="C2" s="8" t="s">
        <v>32</v>
      </c>
      <c r="D2" s="8" t="s">
        <v>33</v>
      </c>
      <c r="E2" s="11">
        <v>46266</v>
      </c>
      <c r="F2" s="8" t="s">
        <v>34</v>
      </c>
    </row>
    <row r="3" spans="1:6" ht="21.95" customHeight="1">
      <c r="A3" s="15" t="s">
        <v>35</v>
      </c>
      <c r="B3" s="9" t="s">
        <v>36</v>
      </c>
      <c r="C3" s="9" t="s">
        <v>32</v>
      </c>
      <c r="D3" s="9" t="s">
        <v>37</v>
      </c>
      <c r="E3" s="12">
        <v>46267</v>
      </c>
      <c r="F3" s="9" t="s">
        <v>38</v>
      </c>
    </row>
    <row r="4" spans="1:6" ht="21.95" customHeight="1">
      <c r="A4" s="15" t="s">
        <v>39</v>
      </c>
      <c r="B4" s="9" t="s">
        <v>40</v>
      </c>
      <c r="C4" s="9" t="s">
        <v>41</v>
      </c>
      <c r="D4" s="9" t="s">
        <v>42</v>
      </c>
      <c r="E4" s="12">
        <v>46268</v>
      </c>
      <c r="F4" s="9" t="s">
        <v>43</v>
      </c>
    </row>
    <row r="5" spans="1:6" ht="21.95" customHeight="1">
      <c r="A5" s="15" t="s">
        <v>44</v>
      </c>
      <c r="B5" s="9" t="s">
        <v>31</v>
      </c>
      <c r="C5" s="9" t="s">
        <v>32</v>
      </c>
      <c r="D5" s="9" t="s">
        <v>45</v>
      </c>
      <c r="E5" s="12">
        <v>46269</v>
      </c>
      <c r="F5" s="9" t="s">
        <v>46</v>
      </c>
    </row>
    <row r="6" spans="1:6" ht="21.95" customHeight="1">
      <c r="A6" s="15" t="s">
        <v>47</v>
      </c>
      <c r="B6" s="9" t="s">
        <v>40</v>
      </c>
      <c r="C6" s="9" t="s">
        <v>41</v>
      </c>
      <c r="D6" s="9" t="s">
        <v>33</v>
      </c>
      <c r="E6" s="12">
        <v>46270</v>
      </c>
      <c r="F6" s="9" t="s">
        <v>34</v>
      </c>
    </row>
    <row r="7" spans="1:6" ht="21.95" customHeight="1">
      <c r="A7" s="15" t="s">
        <v>48</v>
      </c>
      <c r="B7" s="9" t="s">
        <v>40</v>
      </c>
      <c r="C7" s="9" t="s">
        <v>32</v>
      </c>
      <c r="D7" s="9" t="s">
        <v>37</v>
      </c>
      <c r="E7" s="12">
        <v>46271</v>
      </c>
      <c r="F7" s="9" t="s">
        <v>38</v>
      </c>
    </row>
    <row r="8" spans="1:6" ht="21.95" customHeight="1">
      <c r="A8" s="15" t="s">
        <v>49</v>
      </c>
      <c r="B8" s="9" t="s">
        <v>40</v>
      </c>
      <c r="C8" s="9" t="s">
        <v>50</v>
      </c>
      <c r="D8" s="9" t="s">
        <v>42</v>
      </c>
      <c r="E8" s="12">
        <v>46272</v>
      </c>
      <c r="F8" s="9" t="s">
        <v>43</v>
      </c>
    </row>
    <row r="9" spans="1:6" ht="21.95" customHeight="1">
      <c r="A9" s="15" t="s">
        <v>51</v>
      </c>
      <c r="B9" s="9" t="s">
        <v>36</v>
      </c>
      <c r="C9" s="9" t="s">
        <v>41</v>
      </c>
      <c r="D9" s="9" t="s">
        <v>45</v>
      </c>
      <c r="E9" s="12">
        <v>46273</v>
      </c>
      <c r="F9" s="9" t="s">
        <v>46</v>
      </c>
    </row>
    <row r="10" spans="1:6" ht="21.95" customHeight="1">
      <c r="A10" s="15" t="s">
        <v>52</v>
      </c>
      <c r="B10" s="9" t="s">
        <v>40</v>
      </c>
      <c r="C10" s="9" t="s">
        <v>41</v>
      </c>
      <c r="D10" s="9" t="s">
        <v>33</v>
      </c>
      <c r="E10" s="12">
        <v>46274</v>
      </c>
      <c r="F10" s="9" t="s">
        <v>34</v>
      </c>
    </row>
    <row r="11" spans="1:6" ht="21.95" customHeight="1">
      <c r="A11" s="15" t="s">
        <v>53</v>
      </c>
      <c r="B11" s="9" t="s">
        <v>40</v>
      </c>
      <c r="C11" s="9" t="s">
        <v>50</v>
      </c>
      <c r="D11" s="9" t="s">
        <v>37</v>
      </c>
      <c r="E11" s="12">
        <v>46275</v>
      </c>
      <c r="F11" s="9" t="s">
        <v>38</v>
      </c>
    </row>
    <row r="12" spans="1:6" ht="21.95" customHeight="1">
      <c r="A12" s="15" t="s">
        <v>54</v>
      </c>
      <c r="B12" s="9" t="s">
        <v>36</v>
      </c>
      <c r="C12" s="9" t="s">
        <v>41</v>
      </c>
      <c r="D12" s="9" t="s">
        <v>42</v>
      </c>
      <c r="E12" s="12">
        <v>46276</v>
      </c>
      <c r="F12" s="9" t="s">
        <v>43</v>
      </c>
    </row>
    <row r="13" spans="1:6" ht="21.95" customHeight="1">
      <c r="A13" s="15" t="s">
        <v>55</v>
      </c>
      <c r="B13" s="9" t="s">
        <v>36</v>
      </c>
      <c r="C13" s="9"/>
      <c r="D13" s="9" t="s">
        <v>45</v>
      </c>
      <c r="E13" s="12">
        <v>46277</v>
      </c>
      <c r="F13" s="9" t="s">
        <v>46</v>
      </c>
    </row>
    <row r="14" spans="1:6" ht="21.95" customHeight="1">
      <c r="A14" s="15" t="s">
        <v>56</v>
      </c>
      <c r="B14" s="9" t="s">
        <v>36</v>
      </c>
      <c r="C14" s="9" t="s">
        <v>50</v>
      </c>
      <c r="D14" s="9" t="s">
        <v>33</v>
      </c>
      <c r="E14" s="12">
        <v>46278</v>
      </c>
      <c r="F14" s="9" t="s">
        <v>34</v>
      </c>
    </row>
    <row r="15" spans="1:6" ht="21.95" customHeight="1">
      <c r="A15" s="15" t="s">
        <v>57</v>
      </c>
      <c r="B15" s="9" t="s">
        <v>40</v>
      </c>
      <c r="C15" s="9" t="s">
        <v>50</v>
      </c>
      <c r="D15" s="9" t="s">
        <v>37</v>
      </c>
      <c r="E15" s="12">
        <v>46279</v>
      </c>
      <c r="F15" s="9" t="s">
        <v>38</v>
      </c>
    </row>
    <row r="16" spans="1:6" ht="21.95" customHeight="1">
      <c r="A16" s="15" t="s">
        <v>58</v>
      </c>
      <c r="B16" s="9" t="s">
        <v>40</v>
      </c>
      <c r="C16" s="9" t="s">
        <v>50</v>
      </c>
      <c r="D16" s="9" t="s">
        <v>42</v>
      </c>
      <c r="E16" s="12">
        <v>46280</v>
      </c>
      <c r="F16" s="9" t="s">
        <v>43</v>
      </c>
    </row>
    <row r="17" spans="1:6" ht="21.95" customHeight="1">
      <c r="A17" s="15" t="s">
        <v>59</v>
      </c>
      <c r="B17" s="9" t="s">
        <v>31</v>
      </c>
      <c r="C17" s="9" t="s">
        <v>41</v>
      </c>
      <c r="D17" s="9" t="s">
        <v>45</v>
      </c>
      <c r="E17" s="12">
        <v>46281</v>
      </c>
      <c r="F17" s="9" t="s">
        <v>46</v>
      </c>
    </row>
    <row r="18" spans="1:6" ht="21.95" customHeight="1">
      <c r="A18" s="15" t="s">
        <v>60</v>
      </c>
      <c r="B18" s="9" t="s">
        <v>31</v>
      </c>
      <c r="C18" s="9" t="s">
        <v>41</v>
      </c>
      <c r="D18" s="9" t="s">
        <v>33</v>
      </c>
      <c r="E18" s="12">
        <v>46282</v>
      </c>
      <c r="F18" s="9" t="s">
        <v>34</v>
      </c>
    </row>
    <row r="19" spans="1:6" ht="21.95" customHeight="1">
      <c r="A19" s="15" t="s">
        <v>61</v>
      </c>
      <c r="B19" s="9" t="s">
        <v>31</v>
      </c>
      <c r="C19" s="9"/>
      <c r="D19" s="9" t="s">
        <v>37</v>
      </c>
      <c r="E19" s="12">
        <v>46283</v>
      </c>
      <c r="F19" s="9" t="s">
        <v>38</v>
      </c>
    </row>
    <row r="20" spans="1:6" ht="21.95" customHeight="1">
      <c r="A20" s="15" t="s">
        <v>62</v>
      </c>
      <c r="B20" s="9" t="s">
        <v>31</v>
      </c>
      <c r="C20" s="9" t="s">
        <v>32</v>
      </c>
      <c r="D20" s="9" t="s">
        <v>42</v>
      </c>
      <c r="E20" s="12">
        <v>46284</v>
      </c>
      <c r="F20" s="9" t="s">
        <v>43</v>
      </c>
    </row>
    <row r="21" spans="1:6" ht="21.95" customHeight="1">
      <c r="A21" s="15" t="s">
        <v>63</v>
      </c>
      <c r="B21" s="9" t="s">
        <v>36</v>
      </c>
      <c r="C21" s="9" t="s">
        <v>32</v>
      </c>
      <c r="D21" s="9" t="s">
        <v>45</v>
      </c>
      <c r="E21" s="12">
        <v>46285</v>
      </c>
      <c r="F21" s="9" t="s">
        <v>46</v>
      </c>
    </row>
    <row r="22" spans="1:6" ht="21.95" customHeight="1">
      <c r="A22" s="15" t="s">
        <v>64</v>
      </c>
      <c r="B22" s="9" t="s">
        <v>36</v>
      </c>
      <c r="C22" s="9" t="s">
        <v>32</v>
      </c>
      <c r="D22" s="9" t="s">
        <v>33</v>
      </c>
      <c r="E22" s="12">
        <v>46286</v>
      </c>
      <c r="F22" s="9" t="s">
        <v>34</v>
      </c>
    </row>
    <row r="23" spans="1:6" ht="21.95" customHeight="1">
      <c r="A23" s="15" t="s">
        <v>65</v>
      </c>
      <c r="B23" s="9" t="s">
        <v>36</v>
      </c>
      <c r="C23" s="9" t="s">
        <v>50</v>
      </c>
      <c r="D23" s="9" t="s">
        <v>37</v>
      </c>
      <c r="E23" s="12">
        <v>46287</v>
      </c>
      <c r="F23" s="9" t="s">
        <v>38</v>
      </c>
    </row>
    <row r="24" spans="1:6" ht="21.95" customHeight="1">
      <c r="A24" s="15" t="s">
        <v>66</v>
      </c>
      <c r="B24" s="9" t="s">
        <v>31</v>
      </c>
      <c r="C24" s="9" t="s">
        <v>50</v>
      </c>
      <c r="D24" s="9" t="s">
        <v>42</v>
      </c>
      <c r="E24" s="12">
        <v>46288</v>
      </c>
      <c r="F24" s="9" t="s">
        <v>43</v>
      </c>
    </row>
    <row r="25" spans="1:6" ht="21.95" customHeight="1">
      <c r="A25" s="16" t="s">
        <v>67</v>
      </c>
      <c r="B25" s="10" t="s">
        <v>40</v>
      </c>
      <c r="C25" s="10" t="s">
        <v>32</v>
      </c>
      <c r="D25" s="10" t="s">
        <v>45</v>
      </c>
      <c r="E25" s="13">
        <v>46289</v>
      </c>
      <c r="F25" s="10" t="s">
        <v>46</v>
      </c>
    </row>
  </sheetData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workbookViewId="0"/>
  </sheetViews>
  <sheetFormatPr defaultRowHeight="14.25"/>
  <cols>
    <col min="1" max="1" width="46" customWidth="1"/>
    <col min="2" max="5" width="13" customWidth="1"/>
    <col min="6" max="6" width="15" customWidth="1"/>
  </cols>
  <sheetData>
    <row r="1" spans="1:6" ht="21.95" customHeight="1">
      <c r="A1" s="17" t="s">
        <v>68</v>
      </c>
      <c r="B1" s="1"/>
      <c r="C1" s="1"/>
      <c r="D1" s="1"/>
      <c r="E1" s="1"/>
      <c r="F1" s="1"/>
    </row>
    <row r="2" spans="1:6" ht="26.1" customHeight="1">
      <c r="A2" s="19" t="s">
        <v>25</v>
      </c>
      <c r="B2" s="19" t="s">
        <v>50</v>
      </c>
      <c r="C2" s="19" t="s">
        <v>41</v>
      </c>
      <c r="D2" s="19" t="s">
        <v>32</v>
      </c>
      <c r="E2" s="19" t="s">
        <v>11</v>
      </c>
      <c r="F2" s="19" t="s">
        <v>69</v>
      </c>
    </row>
    <row r="3" spans="1:6" ht="21.95" customHeight="1">
      <c r="A3" s="20" t="s">
        <v>40</v>
      </c>
      <c r="B3" s="22">
        <f>COUNTIFS(申請受付_演習!$B$2:$B$25,$A3,申請受付_演習!$C$2:$C$25,B$2)</f>
        <v>4</v>
      </c>
      <c r="C3" s="22">
        <f>COUNTIFS(申請受付_演習!$B$2:$B$25,$A3,申請受付_演習!$C$2:$C$25,C$2)</f>
        <v>3</v>
      </c>
      <c r="D3" s="22">
        <f>COUNTIFS(申請受付_演習!$B$2:$B$25,$A3,申請受付_演習!$C$2:$C$25,D$2)</f>
        <v>2</v>
      </c>
      <c r="E3" s="22">
        <f>COUNTIFS(申請受付_演習!$B$2:$B$25,$A3,申請受付_演習!$C$2:$C$25,"")</f>
        <v>0</v>
      </c>
      <c r="F3" s="22">
        <f>SUM(B3:E3)</f>
        <v>9</v>
      </c>
    </row>
    <row r="4" spans="1:6" ht="21.95" customHeight="1">
      <c r="A4" s="20" t="s">
        <v>36</v>
      </c>
      <c r="B4" s="22">
        <f>COUNTIFS(申請受付_演習!$B$2:$B$25,$A4,申請受付_演習!$C$2:$C$25,B$2)</f>
        <v>2</v>
      </c>
      <c r="C4" s="22">
        <f>COUNTIFS(申請受付_演習!$B$2:$B$25,$A4,申請受付_演習!$C$2:$C$25,C$2)</f>
        <v>2</v>
      </c>
      <c r="D4" s="22">
        <f>COUNTIFS(申請受付_演習!$B$2:$B$25,$A4,申請受付_演習!$C$2:$C$25,D$2)</f>
        <v>3</v>
      </c>
      <c r="E4" s="22">
        <f>COUNTIFS(申請受付_演習!$B$2:$B$25,$A4,申請受付_演習!$C$2:$C$25,"")</f>
        <v>1</v>
      </c>
      <c r="F4" s="22">
        <f>SUM(B4:E4)</f>
        <v>8</v>
      </c>
    </row>
    <row r="5" spans="1:6" ht="21.95" customHeight="1">
      <c r="A5" s="20" t="s">
        <v>31</v>
      </c>
      <c r="B5" s="22">
        <f>COUNTIFS(申請受付_演習!$B$2:$B$25,$A5,申請受付_演習!$C$2:$C$25,B$2)</f>
        <v>1</v>
      </c>
      <c r="C5" s="22">
        <f>COUNTIFS(申請受付_演習!$B$2:$B$25,$A5,申請受付_演習!$C$2:$C$25,C$2)</f>
        <v>2</v>
      </c>
      <c r="D5" s="22">
        <f>COUNTIFS(申請受付_演習!$B$2:$B$25,$A5,申請受付_演習!$C$2:$C$25,D$2)</f>
        <v>3</v>
      </c>
      <c r="E5" s="22">
        <f>COUNTIFS(申請受付_演習!$B$2:$B$25,$A5,申請受付_演習!$C$2:$C$25,"")</f>
        <v>1</v>
      </c>
      <c r="F5" s="22">
        <f>SUM(B5:E5)</f>
        <v>7</v>
      </c>
    </row>
    <row r="6" spans="1:6" ht="21.95" customHeight="1">
      <c r="A6" s="21" t="s">
        <v>70</v>
      </c>
      <c r="B6" s="23">
        <f>SUM(B3:B5)</f>
        <v>7</v>
      </c>
      <c r="C6" s="23">
        <f>SUM(C3:C5)</f>
        <v>7</v>
      </c>
      <c r="D6" s="23">
        <f>SUM(D3:D5)</f>
        <v>8</v>
      </c>
      <c r="E6" s="23">
        <f>SUM(E3:E5)</f>
        <v>2</v>
      </c>
      <c r="F6" s="23">
        <f>SUM(F3:F5)</f>
        <v>24</v>
      </c>
    </row>
    <row r="7" spans="1:6" ht="21.95" customHeight="1">
      <c r="A7" s="1"/>
      <c r="B7" s="1"/>
      <c r="C7" s="1"/>
      <c r="D7" s="1"/>
      <c r="E7" s="1"/>
      <c r="F7" s="1"/>
    </row>
    <row r="8" spans="1:6" ht="21.95" customHeight="1">
      <c r="A8" s="4" t="s">
        <v>71</v>
      </c>
      <c r="B8" s="1"/>
      <c r="C8" s="1"/>
      <c r="D8" s="1"/>
      <c r="E8" s="1"/>
      <c r="F8" s="1"/>
    </row>
    <row r="9" spans="1:6" ht="27" customHeight="1">
      <c r="A9" s="1" t="s">
        <v>72</v>
      </c>
      <c r="B9" s="1"/>
      <c r="C9" s="1"/>
      <c r="D9" s="1"/>
      <c r="E9" s="1"/>
      <c r="F9" s="1"/>
    </row>
    <row r="10" spans="1:6" ht="27" customHeight="1">
      <c r="A10" s="1" t="s">
        <v>73</v>
      </c>
      <c r="B10" s="1"/>
      <c r="C10" s="1"/>
      <c r="D10" s="1"/>
      <c r="E10" s="1"/>
      <c r="F10" s="1"/>
    </row>
    <row r="11" spans="1:6" ht="21.95" customHeight="1">
      <c r="A11" s="1" t="s">
        <v>74</v>
      </c>
      <c r="B11" s="18">
        <f>COUNTIF(申請受付_演習!$C$2:$C$25,"未処理")</f>
        <v>7</v>
      </c>
      <c r="C11" s="1"/>
      <c r="D11" s="1"/>
      <c r="E11" s="1"/>
      <c r="F11" s="1"/>
    </row>
    <row r="12" spans="1:6" ht="21.95" customHeight="1">
      <c r="A12" s="1" t="s">
        <v>75</v>
      </c>
      <c r="B12" s="18">
        <f>COUNTIF(申請受付_演習!$A$2:$A$25,"&lt;&gt;")</f>
        <v>24</v>
      </c>
      <c r="C12" s="1"/>
      <c r="D12" s="1"/>
      <c r="E12" s="1"/>
      <c r="F12" s="1"/>
    </row>
    <row r="13" spans="1:6" ht="21.95" customHeight="1">
      <c r="A13" s="1" t="s">
        <v>76</v>
      </c>
      <c r="B13" s="18">
        <f>F6-B12</f>
        <v>0</v>
      </c>
      <c r="C13" s="1"/>
      <c r="D13" s="1"/>
      <c r="E13" s="1"/>
      <c r="F13" s="1"/>
    </row>
    <row r="14" spans="1:6" ht="21.95" customHeight="1">
      <c r="A14" s="1" t="s">
        <v>77</v>
      </c>
      <c r="B14" s="18">
        <f>B6-B11</f>
        <v>0</v>
      </c>
      <c r="C14" s="1"/>
      <c r="D14" s="1"/>
      <c r="E14" s="1"/>
      <c r="F14" s="1"/>
    </row>
    <row r="15" spans="1:6" ht="21.95" customHeight="1">
      <c r="A15" s="1"/>
      <c r="B15" s="1"/>
      <c r="C15" s="1"/>
      <c r="D15" s="1"/>
      <c r="E15" s="1"/>
      <c r="F15" s="1"/>
    </row>
    <row r="16" spans="1:6" ht="27.95" customHeight="1">
      <c r="A16" s="1" t="s">
        <v>78</v>
      </c>
      <c r="B16" s="1"/>
      <c r="C16" s="1"/>
      <c r="D16" s="1"/>
      <c r="E16" s="1"/>
      <c r="F16" s="1"/>
    </row>
    <row r="17" spans="1:6" ht="21.95" customHeight="1">
      <c r="A17" s="1"/>
      <c r="B17" s="1"/>
      <c r="C17" s="1"/>
      <c r="D17" s="1"/>
      <c r="E17" s="1"/>
      <c r="F17" s="1"/>
    </row>
    <row r="18" spans="1:6" ht="27.95" customHeight="1">
      <c r="A18" s="1" t="s">
        <v>79</v>
      </c>
      <c r="B18" s="1"/>
      <c r="C18" s="1"/>
      <c r="D18" s="1"/>
      <c r="E18" s="1"/>
      <c r="F18" s="1"/>
    </row>
    <row r="19" spans="1:6" ht="21.95" customHeight="1">
      <c r="A19" s="1"/>
      <c r="B19" s="1"/>
      <c r="C19" s="1"/>
      <c r="D19" s="1"/>
      <c r="E19" s="1"/>
      <c r="F19" s="1"/>
    </row>
  </sheetData>
  <phoneticPr fontId="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16" customWidth="1"/>
    <col min="2" max="2" width="18" customWidth="1"/>
    <col min="3" max="3" width="14" customWidth="1"/>
    <col min="4" max="4" width="20" customWidth="1"/>
    <col min="5" max="5" width="17" customWidth="1"/>
    <col min="6" max="6" width="16" customWidth="1"/>
  </cols>
  <sheetData>
    <row r="1" spans="1:6" ht="26.1" customHeight="1">
      <c r="A1" s="7" t="s">
        <v>80</v>
      </c>
      <c r="B1" s="7" t="s">
        <v>81</v>
      </c>
      <c r="C1" s="7" t="s">
        <v>26</v>
      </c>
      <c r="D1" s="7" t="s">
        <v>82</v>
      </c>
      <c r="E1" s="7" t="s">
        <v>25</v>
      </c>
      <c r="F1" s="7" t="s">
        <v>28</v>
      </c>
    </row>
    <row r="2" spans="1:6" ht="21.95" customHeight="1">
      <c r="A2" s="14" t="s">
        <v>83</v>
      </c>
      <c r="B2" s="8" t="s">
        <v>84</v>
      </c>
      <c r="C2" s="8" t="s">
        <v>85</v>
      </c>
      <c r="D2" s="11">
        <v>46296</v>
      </c>
      <c r="E2" s="8" t="s">
        <v>86</v>
      </c>
      <c r="F2" s="11">
        <v>46273</v>
      </c>
    </row>
    <row r="3" spans="1:6" ht="21.95" customHeight="1">
      <c r="A3" s="15" t="s">
        <v>87</v>
      </c>
      <c r="B3" s="9" t="s">
        <v>88</v>
      </c>
      <c r="C3" s="9"/>
      <c r="D3" s="12">
        <v>46297</v>
      </c>
      <c r="E3" s="9" t="s">
        <v>86</v>
      </c>
      <c r="F3" s="12">
        <v>46274</v>
      </c>
    </row>
    <row r="4" spans="1:6" ht="21.95" customHeight="1">
      <c r="A4" s="15" t="s">
        <v>89</v>
      </c>
      <c r="B4" s="9" t="s">
        <v>90</v>
      </c>
      <c r="C4" s="9" t="s">
        <v>91</v>
      </c>
      <c r="D4" s="12">
        <v>46298</v>
      </c>
      <c r="E4" s="9" t="s">
        <v>86</v>
      </c>
      <c r="F4" s="12">
        <v>46275</v>
      </c>
    </row>
    <row r="5" spans="1:6" ht="21.95" customHeight="1">
      <c r="A5" s="15" t="s">
        <v>92</v>
      </c>
      <c r="B5" s="9" t="s">
        <v>84</v>
      </c>
      <c r="C5" s="9" t="s">
        <v>91</v>
      </c>
      <c r="D5" s="12">
        <v>46299</v>
      </c>
      <c r="E5" s="9" t="s">
        <v>93</v>
      </c>
      <c r="F5" s="12">
        <v>46276</v>
      </c>
    </row>
    <row r="6" spans="1:6" ht="21.95" customHeight="1">
      <c r="A6" s="15" t="s">
        <v>94</v>
      </c>
      <c r="B6" s="9" t="s">
        <v>88</v>
      </c>
      <c r="C6" s="9"/>
      <c r="D6" s="12">
        <v>46300</v>
      </c>
      <c r="E6" s="9" t="s">
        <v>93</v>
      </c>
      <c r="F6" s="12">
        <v>46277</v>
      </c>
    </row>
    <row r="7" spans="1:6" ht="21.95" customHeight="1">
      <c r="A7" s="15" t="s">
        <v>95</v>
      </c>
      <c r="B7" s="9" t="s">
        <v>90</v>
      </c>
      <c r="C7" s="9" t="s">
        <v>85</v>
      </c>
      <c r="D7" s="12">
        <v>46301</v>
      </c>
      <c r="E7" s="9" t="s">
        <v>86</v>
      </c>
      <c r="F7" s="12">
        <v>46278</v>
      </c>
    </row>
    <row r="8" spans="1:6" ht="21.95" customHeight="1">
      <c r="A8" s="15" t="s">
        <v>96</v>
      </c>
      <c r="B8" s="9" t="s">
        <v>84</v>
      </c>
      <c r="C8" s="9" t="s">
        <v>97</v>
      </c>
      <c r="D8" s="12">
        <v>46302</v>
      </c>
      <c r="E8" s="9" t="s">
        <v>31</v>
      </c>
      <c r="F8" s="12">
        <v>46279</v>
      </c>
    </row>
    <row r="9" spans="1:6" ht="21.95" customHeight="1">
      <c r="A9" s="15" t="s">
        <v>98</v>
      </c>
      <c r="B9" s="9" t="s">
        <v>88</v>
      </c>
      <c r="C9" s="9" t="s">
        <v>97</v>
      </c>
      <c r="D9" s="12">
        <v>46303</v>
      </c>
      <c r="E9" s="9" t="s">
        <v>93</v>
      </c>
      <c r="F9" s="12">
        <v>46280</v>
      </c>
    </row>
    <row r="10" spans="1:6" ht="21.95" customHeight="1">
      <c r="A10" s="15" t="s">
        <v>99</v>
      </c>
      <c r="B10" s="9" t="s">
        <v>90</v>
      </c>
      <c r="C10" s="9" t="s">
        <v>85</v>
      </c>
      <c r="D10" s="12">
        <v>46304</v>
      </c>
      <c r="E10" s="9" t="s">
        <v>86</v>
      </c>
      <c r="F10" s="12">
        <v>46281</v>
      </c>
    </row>
    <row r="11" spans="1:6" ht="21.95" customHeight="1">
      <c r="A11" s="15" t="s">
        <v>100</v>
      </c>
      <c r="B11" s="9" t="s">
        <v>84</v>
      </c>
      <c r="C11" s="9"/>
      <c r="D11" s="12">
        <v>46305</v>
      </c>
      <c r="E11" s="9" t="s">
        <v>31</v>
      </c>
      <c r="F11" s="12">
        <v>46282</v>
      </c>
    </row>
    <row r="12" spans="1:6" ht="21.95" customHeight="1">
      <c r="A12" s="15" t="s">
        <v>101</v>
      </c>
      <c r="B12" s="9" t="s">
        <v>88</v>
      </c>
      <c r="C12" s="9" t="s">
        <v>91</v>
      </c>
      <c r="D12" s="12">
        <v>46306</v>
      </c>
      <c r="E12" s="9" t="s">
        <v>93</v>
      </c>
      <c r="F12" s="12">
        <v>46283</v>
      </c>
    </row>
    <row r="13" spans="1:6" ht="21.95" customHeight="1">
      <c r="A13" s="15" t="s">
        <v>102</v>
      </c>
      <c r="B13" s="9" t="s">
        <v>90</v>
      </c>
      <c r="C13" s="9" t="s">
        <v>91</v>
      </c>
      <c r="D13" s="12">
        <v>46307</v>
      </c>
      <c r="E13" s="9" t="s">
        <v>93</v>
      </c>
      <c r="F13" s="12">
        <v>46284</v>
      </c>
    </row>
    <row r="14" spans="1:6" ht="21.95" customHeight="1">
      <c r="A14" s="15" t="s">
        <v>103</v>
      </c>
      <c r="B14" s="9" t="s">
        <v>84</v>
      </c>
      <c r="C14" s="9" t="s">
        <v>91</v>
      </c>
      <c r="D14" s="12">
        <v>46308</v>
      </c>
      <c r="E14" s="9" t="s">
        <v>31</v>
      </c>
      <c r="F14" s="12">
        <v>46285</v>
      </c>
    </row>
    <row r="15" spans="1:6" ht="21.95" customHeight="1">
      <c r="A15" s="15" t="s">
        <v>104</v>
      </c>
      <c r="B15" s="9" t="s">
        <v>88</v>
      </c>
      <c r="C15" s="9" t="s">
        <v>91</v>
      </c>
      <c r="D15" s="12">
        <v>46309</v>
      </c>
      <c r="E15" s="9" t="s">
        <v>86</v>
      </c>
      <c r="F15" s="12">
        <v>46286</v>
      </c>
    </row>
    <row r="16" spans="1:6" ht="21.95" customHeight="1">
      <c r="A16" s="15" t="s">
        <v>105</v>
      </c>
      <c r="B16" s="9" t="s">
        <v>90</v>
      </c>
      <c r="C16" s="9" t="s">
        <v>85</v>
      </c>
      <c r="D16" s="12">
        <v>46310</v>
      </c>
      <c r="E16" s="9" t="s">
        <v>93</v>
      </c>
      <c r="F16" s="12">
        <v>46287</v>
      </c>
    </row>
    <row r="17" spans="1:6" ht="21.95" customHeight="1">
      <c r="A17" s="15" t="s">
        <v>106</v>
      </c>
      <c r="B17" s="9" t="s">
        <v>84</v>
      </c>
      <c r="C17" s="9" t="s">
        <v>91</v>
      </c>
      <c r="D17" s="12">
        <v>46311</v>
      </c>
      <c r="E17" s="9" t="s">
        <v>31</v>
      </c>
      <c r="F17" s="12">
        <v>46288</v>
      </c>
    </row>
    <row r="18" spans="1:6" ht="21.95" customHeight="1">
      <c r="A18" s="15" t="s">
        <v>107</v>
      </c>
      <c r="B18" s="9" t="s">
        <v>88</v>
      </c>
      <c r="C18" s="9" t="s">
        <v>85</v>
      </c>
      <c r="D18" s="12">
        <v>46312</v>
      </c>
      <c r="E18" s="9" t="s">
        <v>31</v>
      </c>
      <c r="F18" s="12">
        <v>46289</v>
      </c>
    </row>
    <row r="19" spans="1:6" ht="21.95" customHeight="1">
      <c r="A19" s="16" t="s">
        <v>108</v>
      </c>
      <c r="B19" s="10" t="s">
        <v>90</v>
      </c>
      <c r="C19" s="10" t="s">
        <v>85</v>
      </c>
      <c r="D19" s="13">
        <v>46313</v>
      </c>
      <c r="E19" s="10" t="s">
        <v>93</v>
      </c>
      <c r="F19" s="13">
        <v>46290</v>
      </c>
    </row>
  </sheetData>
  <phoneticPr fontId="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showGridLines="0" workbookViewId="0"/>
  </sheetViews>
  <sheetFormatPr defaultRowHeight="14.25"/>
  <cols>
    <col min="1" max="1" width="46" customWidth="1"/>
    <col min="2" max="5" width="13" customWidth="1"/>
    <col min="6" max="6" width="15" customWidth="1"/>
  </cols>
  <sheetData>
    <row r="1" spans="1:6" ht="21.95" customHeight="1">
      <c r="A1" s="17" t="s">
        <v>109</v>
      </c>
      <c r="B1" s="1"/>
      <c r="C1" s="1"/>
      <c r="D1" s="1"/>
      <c r="E1" s="1"/>
      <c r="F1" s="1"/>
    </row>
    <row r="2" spans="1:6" ht="26.1" customHeight="1">
      <c r="A2" s="19" t="s">
        <v>25</v>
      </c>
      <c r="B2" s="19" t="s">
        <v>85</v>
      </c>
      <c r="C2" s="19" t="s">
        <v>91</v>
      </c>
      <c r="D2" s="19" t="s">
        <v>97</v>
      </c>
      <c r="E2" s="19" t="s">
        <v>11</v>
      </c>
      <c r="F2" s="19" t="s">
        <v>69</v>
      </c>
    </row>
    <row r="3" spans="1:6" ht="21.95" customHeight="1">
      <c r="A3" s="20" t="s">
        <v>86</v>
      </c>
      <c r="B3" s="22">
        <f>COUNTIFS(施設予約_自力!$E$2:$E$19,$A3,施設予約_自力!$C$2:$C$19,B$2)</f>
        <v>3</v>
      </c>
      <c r="C3" s="22">
        <f>COUNTIFS(施設予約_自力!$E$2:$E$19,$A3,施設予約_自力!$C$2:$C$19,C$2)</f>
        <v>2</v>
      </c>
      <c r="D3" s="22">
        <f>COUNTIFS(施設予約_自力!$E$2:$E$19,$A3,施設予約_自力!$C$2:$C$19,D$2)</f>
        <v>0</v>
      </c>
      <c r="E3" s="22">
        <f>COUNTIFS(施設予約_自力!$E$2:$E$19,$A3,施設予約_自力!$C$2:$C$19,"")</f>
        <v>1</v>
      </c>
      <c r="F3" s="22">
        <f>SUM(B3:E3)</f>
        <v>6</v>
      </c>
    </row>
    <row r="4" spans="1:6" ht="21.95" customHeight="1">
      <c r="A4" s="20" t="s">
        <v>93</v>
      </c>
      <c r="B4" s="22">
        <f>COUNTIFS(施設予約_自力!$E$2:$E$19,$A4,施設予約_自力!$C$2:$C$19,B$2)</f>
        <v>2</v>
      </c>
      <c r="C4" s="22">
        <f>COUNTIFS(施設予約_自力!$E$2:$E$19,$A4,施設予約_自力!$C$2:$C$19,C$2)</f>
        <v>3</v>
      </c>
      <c r="D4" s="22">
        <f>COUNTIFS(施設予約_自力!$E$2:$E$19,$A4,施設予約_自力!$C$2:$C$19,D$2)</f>
        <v>1</v>
      </c>
      <c r="E4" s="22">
        <f>COUNTIFS(施設予約_自力!$E$2:$E$19,$A4,施設予約_自力!$C$2:$C$19,"")</f>
        <v>1</v>
      </c>
      <c r="F4" s="22">
        <f>SUM(B4:E4)</f>
        <v>7</v>
      </c>
    </row>
    <row r="5" spans="1:6" ht="21.95" customHeight="1">
      <c r="A5" s="20" t="s">
        <v>31</v>
      </c>
      <c r="B5" s="22">
        <f>COUNTIFS(施設予約_自力!$E$2:$E$19,$A5,施設予約_自力!$C$2:$C$19,B$2)</f>
        <v>1</v>
      </c>
      <c r="C5" s="22">
        <f>COUNTIFS(施設予約_自力!$E$2:$E$19,$A5,施設予約_自力!$C$2:$C$19,C$2)</f>
        <v>2</v>
      </c>
      <c r="D5" s="22">
        <f>COUNTIFS(施設予約_自力!$E$2:$E$19,$A5,施設予約_自力!$C$2:$C$19,D$2)</f>
        <v>1</v>
      </c>
      <c r="E5" s="22">
        <f>COUNTIFS(施設予約_自力!$E$2:$E$19,$A5,施設予約_自力!$C$2:$C$19,"")</f>
        <v>1</v>
      </c>
      <c r="F5" s="22">
        <f>SUM(B5:E5)</f>
        <v>5</v>
      </c>
    </row>
    <row r="6" spans="1:6" ht="21.95" customHeight="1">
      <c r="A6" s="21" t="s">
        <v>70</v>
      </c>
      <c r="B6" s="23">
        <f>SUM(B3:B5)</f>
        <v>6</v>
      </c>
      <c r="C6" s="23">
        <f>SUM(C3:C5)</f>
        <v>7</v>
      </c>
      <c r="D6" s="23">
        <f>SUM(D3:D5)</f>
        <v>2</v>
      </c>
      <c r="E6" s="23">
        <f>SUM(E3:E5)</f>
        <v>3</v>
      </c>
      <c r="F6" s="23">
        <f>SUM(F3:F5)</f>
        <v>18</v>
      </c>
    </row>
    <row r="7" spans="1:6" ht="21.95" customHeight="1">
      <c r="A7" s="1"/>
      <c r="B7" s="1"/>
      <c r="C7" s="1"/>
      <c r="D7" s="1"/>
      <c r="E7" s="1"/>
      <c r="F7" s="1"/>
    </row>
    <row r="8" spans="1:6" ht="21.95" customHeight="1">
      <c r="A8" s="4" t="s">
        <v>71</v>
      </c>
      <c r="B8" s="1"/>
      <c r="C8" s="1"/>
      <c r="D8" s="1"/>
      <c r="E8" s="1"/>
      <c r="F8" s="1"/>
    </row>
    <row r="9" spans="1:6" ht="27" customHeight="1">
      <c r="A9" s="1" t="s">
        <v>110</v>
      </c>
      <c r="B9" s="1"/>
      <c r="C9" s="1"/>
      <c r="D9" s="1"/>
      <c r="E9" s="1"/>
      <c r="F9" s="1"/>
    </row>
    <row r="10" spans="1:6" ht="27" customHeight="1">
      <c r="A10" s="1" t="s">
        <v>111</v>
      </c>
      <c r="B10" s="1"/>
      <c r="C10" s="1"/>
      <c r="D10" s="1"/>
      <c r="E10" s="1"/>
      <c r="F10" s="1"/>
    </row>
    <row r="11" spans="1:6" ht="21.95" customHeight="1">
      <c r="A11" s="1" t="s">
        <v>112</v>
      </c>
      <c r="B11" s="18">
        <f>COUNTIF(施設予約_自力!$C$2:$C$19,"仮受付")</f>
        <v>6</v>
      </c>
      <c r="C11" s="1"/>
      <c r="D11" s="1"/>
      <c r="E11" s="1"/>
      <c r="F11" s="1"/>
    </row>
    <row r="12" spans="1:6" ht="21.95" customHeight="1">
      <c r="A12" s="1" t="s">
        <v>113</v>
      </c>
      <c r="B12" s="18">
        <f>COUNTIF(施設予約_自力!$A$2:$A$19,"&lt;&gt;")</f>
        <v>18</v>
      </c>
      <c r="C12" s="1"/>
      <c r="D12" s="1"/>
      <c r="E12" s="1"/>
      <c r="F12" s="1"/>
    </row>
    <row r="13" spans="1:6" ht="21.95" customHeight="1">
      <c r="A13" s="1" t="s">
        <v>76</v>
      </c>
      <c r="B13" s="18">
        <f>F6-B12</f>
        <v>0</v>
      </c>
      <c r="C13" s="1"/>
      <c r="D13" s="1"/>
      <c r="E13" s="1"/>
      <c r="F13" s="1"/>
    </row>
    <row r="14" spans="1:6" ht="21.95" customHeight="1">
      <c r="A14" s="1"/>
      <c r="B14" s="18"/>
      <c r="C14" s="1"/>
      <c r="D14" s="1"/>
      <c r="E14" s="1"/>
      <c r="F14" s="1"/>
    </row>
    <row r="15" spans="1:6" ht="21.95" customHeight="1">
      <c r="A15" s="1"/>
      <c r="B15" s="1"/>
      <c r="C15" s="1"/>
      <c r="D15" s="1"/>
      <c r="E15" s="1"/>
      <c r="F15" s="1"/>
    </row>
    <row r="16" spans="1:6" ht="27.95" customHeight="1">
      <c r="A16" s="1" t="s">
        <v>78</v>
      </c>
      <c r="B16" s="1"/>
      <c r="C16" s="1"/>
      <c r="D16" s="1"/>
      <c r="E16" s="1"/>
      <c r="F16" s="1"/>
    </row>
    <row r="17" spans="1:6" ht="21.95" customHeight="1">
      <c r="A17" s="1"/>
      <c r="B17" s="1"/>
      <c r="C17" s="1"/>
      <c r="D17" s="1"/>
      <c r="E17" s="1"/>
      <c r="F17" s="1"/>
    </row>
    <row r="18" spans="1:6" ht="27.95" customHeight="1">
      <c r="A18" s="1" t="s">
        <v>114</v>
      </c>
      <c r="B18" s="1"/>
      <c r="C18" s="1"/>
      <c r="D18" s="1"/>
      <c r="E18" s="1"/>
      <c r="F18" s="1"/>
    </row>
    <row r="19" spans="1:6" ht="21.95" customHeight="1">
      <c r="A19" s="1"/>
      <c r="B19" s="1"/>
      <c r="C19" s="1"/>
      <c r="D19" s="1"/>
      <c r="E19" s="1"/>
      <c r="F19" s="1"/>
    </row>
  </sheetData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使い方</vt:lpstr>
      <vt:lpstr>申請受付_演習</vt:lpstr>
      <vt:lpstr>申請受付_集計</vt:lpstr>
      <vt:lpstr>施設予約_自力</vt:lpstr>
      <vt:lpstr>施設予約_集計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Matsuoka</cp:lastModifiedBy>
  <dcterms:modified xsi:type="dcterms:W3CDTF">2026-09-28T14:06:58Z</dcterms:modified>
</cp:coreProperties>
</file>